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7. Окончательные ИПР\Скорректированный 2022\"/>
    </mc:Choice>
  </mc:AlternateContent>
  <xr:revisionPtr revIDLastSave="0" documentId="13_ncr:1_{38234EB7-1A10-4C35-BAA6-EA2F5E27F67A}" xr6:coauthVersionLast="36" xr6:coauthVersionMax="36" xr10:uidLastSave="{00000000-0000-0000-0000-000000000000}"/>
  <bookViews>
    <workbookView xWindow="0" yWindow="0" windowWidth="28800" windowHeight="11325" xr2:uid="{8E1493E4-1F88-4D4E-ACD3-FE29439C6468}"/>
  </bookViews>
  <sheets>
    <sheet name="2022" sheetId="1" r:id="rId1"/>
  </sheets>
  <externalReferences>
    <externalReference r:id="rId2"/>
    <externalReference r:id="rId3"/>
    <externalReference r:id="rId4"/>
  </externalReferences>
  <definedNames>
    <definedName name="____________wrn222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10__123Graph_XCHART_3" hidden="1">#REF!</definedName>
    <definedName name="_11__123Graph_XCHART_4" hidden="1">#REF!</definedName>
    <definedName name="_2__123Graph_XCHART_3" hidden="1">#REF!</definedName>
    <definedName name="_3__123Graph_XCHART_4" hidden="1">#REF!</definedName>
    <definedName name="_9__123Graph_ACHART_4" hidden="1">#REF!</definedName>
    <definedName name="_Order1" hidden="1">255</definedName>
    <definedName name="_Order2" hidden="1">255</definedName>
    <definedName name="_u1" hidden="1">{#N/A,#N/A,TRUE,"Лист1";#N/A,#N/A,TRUE,"Лист2";#N/A,#N/A,TRUE,"Лист3"}</definedName>
    <definedName name="_wrn1" hidden="1">{#N/A,#N/A,TRUE,"Лист1";#N/A,#N/A,TRUE,"Лист2";#N/A,#N/A,TRUE,"Лист3"}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" hidden="1">{#N/A,#N/A,FALSE,"Aging Summary";#N/A,#N/A,FALSE,"Ratio Analysis";#N/A,#N/A,FALSE,"Test 120 Day Accts";#N/A,#N/A,FALSE,"Tickmarks"}</definedName>
    <definedName name="aa" hidden="1">{#N/A,#N/A,FALSE,"Aging Summary";#N/A,#N/A,FALSE,"Ratio Analysis";#N/A,#N/A,FALSE,"Test 120 Day Accts";#N/A,#N/A,FALSE,"Tickmarks"}</definedName>
    <definedName name="aaa" hidden="1">{#N/A,#N/A,FALSE,"Aging Summary";#N/A,#N/A,FALSE,"Ratio Analysis";#N/A,#N/A,FALSE,"Test 120 Day Accts";#N/A,#N/A,FALSE,"Tickmarks"}</definedName>
    <definedName name="aaa0" hidden="1">{#N/A,#N/A,FALSE,"Aging Summary";#N/A,#N/A,FALSE,"Ratio Analysis";#N/A,#N/A,FALSE,"Test 120 Day Accts";#N/A,#N/A,FALSE,"Tickmarks"}</definedName>
    <definedName name="abc" hidden="1">{#N/A,#N/A,FALSE,"Aging Summary";#N/A,#N/A,FALSE,"Ratio Analysis";#N/A,#N/A,FALSE,"Test 120 Day Accts";#N/A,#N/A,FALSE,"Tickmarks"}</definedName>
    <definedName name="Agr_temp" hidden="1">{"Supporting Schedules",#N/A,FALSE,"Results"}</definedName>
    <definedName name="Agr_temp_1" hidden="1">{"Supporting Schedules",#N/A,FALSE,"Results"}</definedName>
    <definedName name="AS2DocOpenMode" hidden="1">"AS2DocumentEdit"</definedName>
    <definedName name="AS2HasNoAutoHeaderFooter" hidden="1">" "</definedName>
    <definedName name="asdf" hidden="1">#REF!</definedName>
    <definedName name="asdfasdf" hidden="1">#REF!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LPH1" hidden="1">[2]GLC_ratios_Jun!$D$15</definedName>
    <definedName name="BLPH2" hidden="1">[2]GLC_ratios_Jun!$Z$15</definedName>
    <definedName name="cf" hidden="1">{#N/A,#N/A,FALSE,"Aging Summary";#N/A,#N/A,FALSE,"Ratio Analysis";#N/A,#N/A,FALSE,"Test 120 Day Accts";#N/A,#N/A,FALSE,"Tickmarks"}</definedName>
    <definedName name="Cons_temp" hidden="1">{"Supporting Schedules",#N/A,FALSE,"Results"}</definedName>
    <definedName name="d" hidden="1">{#N/A,#N/A,FALSE,"Aging Summary";#N/A,#N/A,FALSE,"Ratio Analysis";#N/A,#N/A,FALSE,"Test 120 Day Accts";#N/A,#N/A,FALSE,"Tickmarks"}</definedName>
    <definedName name="dd" hidden="1">{"Valuation_Common",#N/A,FALSE,"Valuation"}</definedName>
    <definedName name="ddd" hidden="1">{"Summary",#N/A,FALSE,"Valuation Summary";"Financial Statements",#N/A,FALSE,"Results";"FCF",#N/A,FALSE,"Results"}</definedName>
    <definedName name="deed1" hidden="1">{#N/A,#N/A,TRUE,"Лист1";#N/A,#N/A,TRUE,"Лист2";#N/A,#N/A,TRUE,"Лист3"}</definedName>
    <definedName name="dfa" hidden="1">#REF!</definedName>
    <definedName name="Discl" hidden="1">{"Valuation_Common",#N/A,FALSE,"Valuation"}</definedName>
    <definedName name="e" hidden="1">#REF!</definedName>
    <definedName name="ee" hidden="1">#REF!</definedName>
    <definedName name="elman" hidden="1">#REF!</definedName>
    <definedName name="fff" hidden="1">{#N/A,#N/A,FALSE,"Aging Summary";#N/A,#N/A,FALSE,"Ratio Analysis";#N/A,#N/A,FALSE,"Test 120 Day Accts";#N/A,#N/A,FALSE,"Tickmarks"}</definedName>
    <definedName name="Fin" hidden="1">{"Valuation_Common",#N/A,FALSE,"Valuation"}</definedName>
    <definedName name="Finance" hidden="1">{"Valuation_Common",#N/A,FALSE,"Valuation"}</definedName>
    <definedName name="ggg" hidden="1">{#N/A,#N/A,FALSE,"Aging Summary";#N/A,#N/A,FALSE,"Ratio Analysis";#N/A,#N/A,FALSE,"Test 120 Day Accts";#N/A,#N/A,FALSE,"Tickmarks"}</definedName>
    <definedName name="ghd" hidden="1">{#N/A,#N/A,FALSE,"Aging Summary";#N/A,#N/A,FALSE,"Ratio Analysis";#N/A,#N/A,FALSE,"Test 120 Day Accts";#N/A,#N/A,FALSE,"Tickmarks"}</definedName>
    <definedName name="Header1" hidden="1">IF(COUNTA(#REF!)=0,0,INDEX(#REF!,MATCH(ROW(#REF!),#REF!,TRUE)))+1</definedName>
    <definedName name="Header2" hidden="1">[3]!Header1-1 &amp; "." &amp; MAX(1,COUNTA(INDEX(#REF!,MATCH([3]!Header1-1,#REF!,FALSE)):#REF!))</definedName>
    <definedName name="HTML_CodePage" hidden="1">1251</definedName>
    <definedName name="HTML_Control" hidden="1">{"'таб 21'!$A$1:$U$24","'таб 21'!$A$1:$U$1"}</definedName>
    <definedName name="HTML_Description" hidden="1">""</definedName>
    <definedName name="HTML_Email" hidden="1">""</definedName>
    <definedName name="HTML_Header" hidden="1">"таб 21"</definedName>
    <definedName name="HTML_LastUpdate" hidden="1">"22.06.00"</definedName>
    <definedName name="HTML_LineAfter" hidden="1">TRUE</definedName>
    <definedName name="HTML_LineBefore" hidden="1">TRUE</definedName>
    <definedName name="HTML_Name" hidden="1">"KOPAN"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документы\ОТЧЁТЫ 1999 ГОДА\12 мес\MyHTML.htm"</definedName>
    <definedName name="HTML_PathFileMac" hidden="1">"Macintosh HD:HomePageStuff:New_Home_Page:datafile:histret.html"</definedName>
    <definedName name="HTML_Title" hidden="1">"Таблицы к отчету 1999 года"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ii_contr" hidden="1">{"'таб 21'!$A$1:$U$24","'таб 21'!$A$1:$U$1"}</definedName>
    <definedName name="Index2" hidden="1">{#N/A,#N/A,FALSE,"Aging Summary";#N/A,#N/A,FALSE,"Ratio Analysis";#N/A,#N/A,FALSE,"Test 120 Day Accts";#N/A,#N/A,FALSE,"Tickmarks"}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NORM" hidden="1">"c1902"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39237.3983333333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Z_SCORE" hidden="1">"c1339"</definedName>
    <definedName name="jksh" hidden="1">{#N/A,#N/A,FALSE,"Aging Summary";#N/A,#N/A,FALSE,"Ratio Analysis";#N/A,#N/A,FALSE,"Test 120 Day Accts";#N/A,#N/A,FALSE,"Tickmarks"}</definedName>
    <definedName name="ktzuk" hidden="1">{#N/A,#N/A,FALSE,"Aging Summary";#N/A,#N/A,FALSE,"Ratio Analysis";#N/A,#N/A,FALSE,"Test 120 Day Accts";#N/A,#N/A,FALSE,"Tickmarks"}</definedName>
    <definedName name="lkj" hidden="1">{#N/A,#N/A,FALSE,"Aging Summary";#N/A,#N/A,FALSE,"Ratio Analysis";#N/A,#N/A,FALSE,"Test 120 Day Accts";#N/A,#N/A,FALSE,"Tickmarks"}</definedName>
    <definedName name="newname" hidden="1">{#N/A,#N/A,TRUE,"Assumptions";#N/A,#N/A,TRUE,"Op Projection";#N/A,#N/A,TRUE,"Capital";#N/A,#N/A,TRUE,"Income";#N/A,#N/A,TRUE,"Balance";#N/A,#N/A,TRUE,"Sources&amp;Uses"}</definedName>
    <definedName name="qq" hidden="1">{"Valuation_Common",#N/A,FALSE,"Valuation"}</definedName>
    <definedName name="rrr" hidden="1">{#N/A,#N/A,FALSE,"Aging Summary";#N/A,#N/A,FALSE,"Ratio Analysis";#N/A,#N/A,FALSE,"Test 120 Day Accts";#N/A,#N/A,FALSE,"Tickmarks"}</definedName>
    <definedName name="summary2" hidden="1">{#N/A,#N/A,FALSE,"Aging Summary";#N/A,#N/A,FALSE,"Ratio Analysis";#N/A,#N/A,FALSE,"Test 120 Day Accts";#N/A,#N/A,FALSE,"Tickmarks"}</definedName>
    <definedName name="Tables" hidden="1">{"Valuation_Common",#N/A,FALSE,"Valuation"}</definedName>
    <definedName name="tanya" hidden="1">{#N/A,#N/A,FALSE,"Aging Summary";#N/A,#N/A,FALSE,"Ratio Analysis";#N/A,#N/A,FALSE,"Test 120 Day Accts";#N/A,#N/A,FALSE,"Tickmarks"}</definedName>
    <definedName name="Taxes" hidden="1">{"Supporting Schedules",#N/A,FALSE,"Results"}</definedName>
    <definedName name="temp" hidden="1">{"Supporting Schedules",#N/A,FALSE,"Results"}</definedName>
    <definedName name="tertw" hidden="1">{#N/A,#N/A,FALSE,"Aging Summary";#N/A,#N/A,FALSE,"Ratio Analysis";#N/A,#N/A,FALSE,"Test 120 Day Accts";#N/A,#N/A,FALSE,"Tickmarks"}</definedName>
    <definedName name="test1" hidden="1">{#N/A,#N/A,FALSE,"Umsatz";#N/A,#N/A,FALSE,"Base V.02";#N/A,#N/A,FALSE,"Charts"}</definedName>
    <definedName name="TextRefCopyRangeCount" hidden="1">1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l._.Financials." hidden="1">{#N/A,#N/A,TRUE,"Assumptions";#N/A,#N/A,TRUE,"Op Projection";#N/A,#N/A,TRUE,"Capital";#N/A,#N/A,TRUE,"Income";#N/A,#N/A,TRUE,"Balance";#N/A,#N/A,TRUE,"Sources&amp;Uses"}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Plan." hidden="1">{#N/A,#N/A,FALSE,"F_Plan";#N/A,#N/A,FALSE,"Parameter"}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_.All._.Exhibits." hidden="1">{"Inc Stmt Dollar",#N/A,FALSE,"IS";"Inc Stmt CS",#N/A,FALSE,"IS";"BS Dollar",#N/A,FALSE,"BS";"BS CS",#N/A,FALSE,"BS";"CF Dollar",#N/A,FALSE,"CF";"Ratio No.1",#N/A,FALSE,"Ratio";"Ratio No.2",#N/A,FALSE,"Ratio"}</definedName>
    <definedName name="wrn.Print._.BS._.Exhibits." hidden="1">{"BS Dollar",#N/A,FALSE,"BS";"BS CS",#N/A,FALSE,"BS"}</definedName>
    <definedName name="wrn.Print._.CF._.Exhibit." hidden="1">{"CF Dollar",#N/A,FALSE,"CF"}</definedName>
    <definedName name="wrn.Print._.IS._.Exhibits." hidden="1">{"Inc Stmt Dollar",#N/A,FALSE,"IS";"Inc Stmt CS",#N/A,FALSE,"IS"}</definedName>
    <definedName name="wrn.Print._.Ratio._.Exhibits." hidden="1">{"Ratio No.1",#N/A,FALSE,"Ratio";"Ratio No.2",#N/A,FALSE,"Ratio"}</definedName>
    <definedName name="wrn.Print_All." hidden="1">{"Summary",#N/A,FALSE,"Valuation Summary";"Financial Statements",#N/A,FALSE,"Results";"FCF",#N/A,FALSE,"Results"}</definedName>
    <definedName name="wrn.Print_All_S2" hidden="1">{"Summary",#N/A,FALSE,"Valuation Summary";"Financial Statements",#N/A,FALSE,"Results";"FCF",#N/A,FALSE,"Results"}</definedName>
    <definedName name="wrn.Print_FCF." hidden="1">{"FCF",#N/A,FALSE,"Results"}</definedName>
    <definedName name="wrn.Print_FCF_S2" hidden="1">{"FCF",#N/A,FALSE,"Results"}</definedName>
    <definedName name="wrn.Print_Financials." hidden="1">{"Financial Statements",#N/A,FALSE,"Results"}</definedName>
    <definedName name="wrn.Print_Financials_S2" hidden="1">{"Financial Statements",#N/A,FALSE,"Results"}</definedName>
    <definedName name="wrn.Print_Summary." hidden="1">{"Summary",#N/A,FALSE,"Valuation Summary"}</definedName>
    <definedName name="wrn.Print_Summary_S2" hidden="1">{"Summary",#N/A,FALSE,"Valuation Summary"}</definedName>
    <definedName name="wrn.test." hidden="1">{"Valuation_Common",#N/A,FALSE,"Valuation"}</definedName>
    <definedName name="wrn.Umsatz." hidden="1">{#N/A,#N/A,FALSE,"Umsatz";#N/A,#N/A,FALSE,"Base V.02";#N/A,#N/A,FALSE,"Charts"}</definedName>
    <definedName name="wrn.Виробництво._.11._.міс." hidden="1">{#N/A,#N/A,TRUE,"попередні"}</definedName>
    <definedName name="wrn.ку." hidden="1">{#N/A,#N/A,TRUE,"Лист2"}</definedName>
    <definedName name="wrn.Потери.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wrn.Сравнение._.с._.отраслями." hidden="1">{#N/A,#N/A,TRUE,"Лист1";#N/A,#N/A,TRUE,"Лист2";#N/A,#N/A,TRUE,"Лист3"}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xsds" hidden="1">{"Summary",#N/A,FALSE,"Valuation Summary";"Financial Statements",#N/A,FALSE,"Results";"FCF",#N/A,FALSE,"Results"}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901DD601_3312_11D5_8F89_00010215A1CA_.wvu.Rows" hidden="1">#REF!,#REF!</definedName>
    <definedName name="Z_A158D6E1_ED44_11D4_A6F7_00508B654028_.wvu.Cols" hidden="1">#REF!,#REF!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Rows" hidden="1">#REF!,#REF!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zz" hidden="1">{"FCF",#N/A,FALSE,"Results"}</definedName>
    <definedName name="аа" hidden="1">{"Valuation_Common",#N/A,FALSE,"Valuation"}</definedName>
    <definedName name="ааа" hidden="1">{#N/A,#N/A,FALSE,"Aging Summary";#N/A,#N/A,FALSE,"Ratio Analysis";#N/A,#N/A,FALSE,"Test 120 Day Accts";#N/A,#N/A,FALSE,"Tickmarks"}</definedName>
    <definedName name="ааппп" hidden="1">{"Valuation_Common",#N/A,FALSE,"Valuation"}</definedName>
    <definedName name="авепо" hidden="1">{"Valuation_Common",#N/A,FALSE,"Valuation"}</definedName>
    <definedName name="аппрр" hidden="1">{"Valuation_Common",#N/A,FALSE,"Valuation"}</definedName>
    <definedName name="борт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борт2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ла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ддддддд" hidden="1">{"Valuation_Common",#N/A,FALSE,"Valuation"}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пия2" hidden="1">{#N/A,#N/A,FALSE,"Aging Summary";#N/A,#N/A,FALSE,"Ratio Analysis";#N/A,#N/A,FALSE,"Test 120 Day Accts";#N/A,#N/A,FALSE,"Tickmarks"}</definedName>
    <definedName name="лист" hidden="1">{"Valuation_Common",#N/A,FALSE,"Valuation"}</definedName>
    <definedName name="лллллллллллл" hidden="1">{"Valuation_Common",#N/A,FALSE,"Valuation"}</definedName>
    <definedName name="о" hidden="1">{"Valuation_Common",#N/A,FALSE,"Valuation"}</definedName>
    <definedName name="од" hidden="1">{"Valuation_Common",#N/A,FALSE,"Valuation"}</definedName>
    <definedName name="олдж" hidden="1">{"Valuation_Common",#N/A,FALSE,"Valuation"}</definedName>
    <definedName name="ощ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1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отери2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прибыль3" hidden="1">{#N/A,#N/A,TRUE,"Лист1";#N/A,#N/A,TRUE,"Лист2";#N/A,#N/A,TRUE,"Лист3"}</definedName>
    <definedName name="привет" hidden="1">{"Valuation_Common",#N/A,FALSE,"Valuation"}</definedName>
    <definedName name="пыпыппывапа" hidden="1">#REF!,#REF!,#REF!</definedName>
    <definedName name="Разное" hidden="1">{"Valuation_Common",#N/A,FALSE,"Valuation"}</definedName>
    <definedName name="рис1" hidden="1">{#N/A,#N/A,TRUE,"Лист1";#N/A,#N/A,TRUE,"Лист2";#N/A,#N/A,TRUE,"Лист3"}</definedName>
    <definedName name="рррррррррр" hidden="1">{"Valuation_Common",#N/A,FALSE,"Valuation"}</definedName>
    <definedName name="Самосвалы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тп" hidden="1">{#N/A,#N/A,TRUE,"Лист1";#N/A,#N/A,TRUE,"Лист2";#N/A,#N/A,TRUE,"Лист3"}</definedName>
    <definedName name="ттт" hidden="1">{"Valuation_Common",#N/A,FALSE,"Valuation"}</definedName>
    <definedName name="ттттттттттттллллл" hidden="1">{"Valuation_Common",#N/A,FALSE,"Valuation"}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ф" hidden="1">{#N/A,#N/A,FALSE,"Aging Summary";#N/A,#N/A,FALSE,"Ratio Analysis";#N/A,#N/A,FALSE,"Test 120 Day Accts";#N/A,#N/A,FALSE,"Tickmarks"}</definedName>
    <definedName name="фига" hidden="1">{#N/A,#N/A,TRUE,"ИсхМстржд";#N/A,#N/A,TRUE,"Исх-Центр";#N/A,#N/A,TRUE,"Исх-2рт ";#N/A,#N/A,TRUE,"Исх-2рт ";#N/A,#N/A,TRUE,"Исх-3рт";#N/A,#N/A,TRUE,"Вар1";#N/A,#N/A,TRUE,"Вар2";#N/A,#N/A,TRUE,"Вар2-блоки";#N/A,#N/A,TRUE,"В3-Центр";#N/A,#N/A,TRUE,"В3-2рт";#N/A,#N/A,TRUE,"В3-3рт"}</definedName>
    <definedName name="фывыфвыфв" hidden="1">#REF!</definedName>
    <definedName name="ыуаы" hidden="1">{#N/A,#N/A,TRUE,"Лист1";#N/A,#N/A,TRUE,"Лист2";#N/A,#N/A,TRUE,"Лист3"}</definedName>
    <definedName name="юю" hidden="1">{"Valuation_Common",#N/A,FALSE,"Valuation"}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" i="1" l="1"/>
  <c r="F4" i="1"/>
  <c r="Q12" i="1"/>
  <c r="R12" i="1" s="1"/>
  <c r="S12" i="1" s="1"/>
  <c r="O12" i="1"/>
  <c r="P12" i="1" s="1"/>
  <c r="L12" i="1"/>
  <c r="M12" i="1" s="1"/>
  <c r="I12" i="1"/>
  <c r="J12" i="1" s="1"/>
  <c r="F12" i="1"/>
  <c r="G12" i="1" s="1"/>
  <c r="Q11" i="1"/>
  <c r="R11" i="1" s="1"/>
  <c r="S11" i="1" s="1"/>
  <c r="O11" i="1"/>
  <c r="P11" i="1" s="1"/>
  <c r="M11" i="1"/>
  <c r="L11" i="1"/>
  <c r="I11" i="1"/>
  <c r="J11" i="1" s="1"/>
  <c r="G11" i="1"/>
  <c r="F11" i="1"/>
  <c r="Q10" i="1"/>
  <c r="R10" i="1" s="1"/>
  <c r="S10" i="1" s="1"/>
  <c r="O10" i="1"/>
  <c r="P10" i="1" s="1"/>
  <c r="L10" i="1"/>
  <c r="M10" i="1" s="1"/>
  <c r="I10" i="1"/>
  <c r="J10" i="1" s="1"/>
  <c r="F10" i="1"/>
  <c r="G10" i="1" s="1"/>
  <c r="Q9" i="1"/>
  <c r="R9" i="1" s="1"/>
  <c r="S9" i="1" s="1"/>
  <c r="O9" i="1"/>
  <c r="P9" i="1" s="1"/>
  <c r="L9" i="1"/>
  <c r="M9" i="1" s="1"/>
  <c r="I9" i="1"/>
  <c r="J9" i="1" s="1"/>
  <c r="F9" i="1"/>
  <c r="G9" i="1" s="1"/>
  <c r="P8" i="1"/>
  <c r="O8" i="1"/>
  <c r="L8" i="1"/>
  <c r="M8" i="1" s="1"/>
  <c r="J8" i="1"/>
  <c r="I8" i="1"/>
  <c r="F8" i="1"/>
  <c r="G8" i="1" s="1"/>
  <c r="P7" i="1"/>
  <c r="O7" i="1"/>
  <c r="L7" i="1"/>
  <c r="M7" i="1" s="1"/>
  <c r="J7" i="1"/>
  <c r="I7" i="1"/>
  <c r="F7" i="1"/>
  <c r="G7" i="1" s="1"/>
  <c r="Q6" i="1"/>
  <c r="R6" i="1" s="1"/>
  <c r="S6" i="1" s="1"/>
  <c r="P6" i="1"/>
  <c r="O6" i="1"/>
  <c r="L6" i="1"/>
  <c r="M6" i="1" s="1"/>
  <c r="J6" i="1"/>
  <c r="I6" i="1"/>
  <c r="F6" i="1"/>
  <c r="G6" i="1" s="1"/>
  <c r="O5" i="1"/>
  <c r="P5" i="1" s="1"/>
  <c r="L5" i="1"/>
  <c r="M5" i="1" s="1"/>
  <c r="I5" i="1"/>
  <c r="J5" i="1" s="1"/>
  <c r="Q5" i="1"/>
  <c r="R5" i="1" s="1"/>
  <c r="S5" i="1" s="1"/>
  <c r="O4" i="1"/>
  <c r="P4" i="1" s="1"/>
  <c r="L4" i="1"/>
  <c r="M4" i="1" s="1"/>
  <c r="I4" i="1"/>
  <c r="J4" i="1" s="1"/>
  <c r="Q4" i="1"/>
  <c r="S4" i="1" l="1"/>
  <c r="J13" i="1"/>
  <c r="M13" i="1"/>
  <c r="P13" i="1"/>
  <c r="I13" i="1"/>
  <c r="O13" i="1"/>
  <c r="Q7" i="1"/>
  <c r="R7" i="1" s="1"/>
  <c r="S7" i="1" s="1"/>
  <c r="Q8" i="1"/>
  <c r="R8" i="1" s="1"/>
  <c r="S8" i="1" s="1"/>
  <c r="D13" i="1"/>
  <c r="L13" i="1"/>
  <c r="F5" i="1"/>
  <c r="G5" i="1" s="1"/>
  <c r="R13" i="1" l="1"/>
  <c r="G4" i="1"/>
  <c r="G13" i="1" s="1"/>
  <c r="F13" i="1"/>
  <c r="S13" i="1"/>
</calcChain>
</file>

<file path=xl/sharedStrings.xml><?xml version="1.0" encoding="utf-8"?>
<sst xmlns="http://schemas.openxmlformats.org/spreadsheetml/2006/main" count="46" uniqueCount="25">
  <si>
    <t>Корректировка ИП без включения шлюзов и пуско-наладочных работ по ПУ, включающая установку  трёхфазных ПУ</t>
  </si>
  <si>
    <t>№ п/п</t>
  </si>
  <si>
    <t>Прибор учета</t>
  </si>
  <si>
    <t>Ед. измерения</t>
  </si>
  <si>
    <t>Кол-во ПУ (оборудования)</t>
  </si>
  <si>
    <t>Стоимость единицы "под ключ"</t>
  </si>
  <si>
    <t>Затраты на замену в 2022 г.</t>
  </si>
  <si>
    <t>1 кв</t>
  </si>
  <si>
    <t>2 кв.</t>
  </si>
  <si>
    <t>3 кв.</t>
  </si>
  <si>
    <t>4 зв</t>
  </si>
  <si>
    <t>руб. без НДС</t>
  </si>
  <si>
    <t>тыс. руб. без НДС</t>
  </si>
  <si>
    <t>тыс. руб. с НДС</t>
  </si>
  <si>
    <t>Комплекс работ по установке однофазного ИПУ с установкой автоматического выключателя</t>
  </si>
  <si>
    <t>шт.</t>
  </si>
  <si>
    <t>Комплекс работ по установке однофазного ИПУ без установки автоматического выключателя</t>
  </si>
  <si>
    <t>Комплекс работ по установке трёхфазного ИПУ прямого включения без установки автоматического выключателя</t>
  </si>
  <si>
    <t>Комплекс работ по установке однофазного ПУ на готовом основании у ЮЛ</t>
  </si>
  <si>
    <t xml:space="preserve">Комплекс работ по установке трёхфазного ПУ прямого включения на готовом основании у ЮЛ </t>
  </si>
  <si>
    <t xml:space="preserve">Комплекс работ по установке трёхфазного ПУ полукосвенного включения на готовом основании у ЮЛ </t>
  </si>
  <si>
    <t>Комплекс работ по установке трёхфазного ОДПУ прямого включения на готовом основании с удалённостью от границ административного центра до 100 км</t>
  </si>
  <si>
    <t>Комплекс работ по установке трёхфазного ОДПУ трансформаторного включения на готовом основании с удалённостью от границ административного центра до 100 км</t>
  </si>
  <si>
    <t>Комплекс работ по установке трёхфазного ОДПУ трансформаторного включения на готовом основании с удалённостью от границ административного центра свыше 100 км</t>
  </si>
  <si>
    <t>Итого 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</si>
</sst>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43" fontId="0" fillId="0" borderId="0" xfId="0" applyNumberFormat="1"/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89;&#1090;&#1086;&#1080;&#1084;&#1086;&#1089;&#1090;&#1080;_2022_49%20999%200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s0100\Data\Documents\Projects\RAO%20UES\Sample%20Reports\CEZ\CEZ_Model_16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rao.ru\test\WINDOWS\TEMP\notesFFF692\&#1053;&#1047;&#1057;%20&#1050;&#1058;&#1069;&#106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"/>
      <sheetName val="2023"/>
      <sheetName val="2022"/>
      <sheetName val="2023."/>
      <sheetName val="2024"/>
      <sheetName val="2022-2024"/>
      <sheetName val="индексы"/>
      <sheetName val="ТКП"/>
      <sheetName val="ЕСУ - Россия"/>
      <sheetName val="Москва"/>
      <sheetName val="МО"/>
      <sheetName val="Р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TREND_tengis&amp;emba"/>
      <sheetName val="стр.145 рос. исп"/>
      <sheetName val="BS_h&amp;#38;p"/>
      <sheetName val="IS_h&amp;#38;p"/>
      <sheetName val="TREND_tengis&amp;#38;emba"/>
      <sheetName val="FES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Proforma 2010"/>
      <sheetName val="МОЭСК_РЭТО"/>
      <sheetName val="ДЗ_КЗ"/>
      <sheetName val="Регионы"/>
      <sheetName val="Sheet1"/>
      <sheetName val="Баланс ээ"/>
      <sheetName val="Баланс мощности"/>
      <sheetName val="ЭСО"/>
      <sheetName val="Справочник"/>
      <sheetName val="Рег генер"/>
      <sheetName val="сети"/>
      <sheetName val="regs"/>
      <sheetName val="Свод"/>
      <sheetName val="Справочники"/>
      <sheetName val="ДЗО-6"/>
      <sheetName val="GLC_Market_Approach"/>
      <sheetName val="Operating_Data"/>
      <sheetName val="Read_me_first"/>
      <sheetName val="Master_Inputs_Start_here"/>
      <sheetName val="Ф1_АТЭЦ"/>
      <sheetName val="Ф1_ЕТЭЦ"/>
      <sheetName val="Ф1_НГРЭС"/>
      <sheetName val="Ф1_ПТЭЦ"/>
      <sheetName val="Ф1_ЩГРЭС"/>
      <sheetName val="Ф_2_АТЭЦ"/>
      <sheetName val="Ф2_ЕТЭЦ"/>
      <sheetName val="Ф_2_НГРЭС"/>
      <sheetName val="Ф2_ПТЭЦ"/>
      <sheetName val="Ф_2_ЩГРЭС"/>
      <sheetName val="Ввод_данных_ЩГРЭС"/>
      <sheetName val="Ввод_общих_данных"/>
      <sheetName val="Расчет_тарифов_и_выручки"/>
      <sheetName val="стр_145_рос__исп"/>
      <sheetName val="Производство_электроэнергии"/>
      <sheetName val="Т19_1"/>
      <sheetName val="Proforma_2010"/>
      <sheetName val="Баланс_ээ"/>
      <sheetName val="Баланс_мощности"/>
      <sheetName val="Рег_генер"/>
      <sheetName val="12-03 Lease LT mov summary_"/>
      <sheetName val="12-03 Lease ST mov summary_"/>
      <sheetName val="12-03 LT Lease - краткосрочн"/>
      <sheetName val="12-03 LT Lease - долгосроч"/>
      <sheetName val="Проводки"/>
      <sheetName val="Расчет 30.09.2019"/>
      <sheetName val="Расчет 30.06.2019"/>
      <sheetName val="28.06.2019"/>
      <sheetName val="Расчет 31.03.2019"/>
      <sheetName val="28.03.2019"/>
      <sheetName val="новое_в_методе"/>
      <sheetName val="итог 2018 г."/>
      <sheetName val="новыйОБъект ОС"/>
      <sheetName val="30.09.2018_реестр"/>
      <sheetName val="РСБУ_2017_2018"/>
      <sheetName val="Прогноз инфляции"/>
      <sheetName val="Расчет 31.12.2018"/>
      <sheetName val="Расчет 30.09.2018"/>
      <sheetName val="Расчет 30.06.2018"/>
      <sheetName val="Расчет 31.03.2018"/>
      <sheetName val="Расчет 31.12.2017"/>
      <sheetName val="Расчет 30.09.2017"/>
      <sheetName val="Расчет 30.06.2017"/>
      <sheetName val="Расчет 31.03.2017"/>
      <sheetName val="Расчет 31.12.2016"/>
      <sheetName val="29.06.2018"/>
      <sheetName val="31.03.2018"/>
      <sheetName val="Итог 2017 г."/>
      <sheetName val="ставки ЦБ_РФ_2018"/>
      <sheetName val="01.2017 г."/>
      <sheetName val="03.2017 г."/>
      <sheetName val="06.2017 г. "/>
      <sheetName val="Здания"/>
      <sheetName val="в руб._2017"/>
      <sheetName val="в руб._2016"/>
      <sheetName val="2016_отч_по_проводкам"/>
      <sheetName val="USD rates"/>
      <sheetName val="НСИ Не ТН"/>
      <sheetName val="БДР"/>
      <sheetName val="Б_Г"/>
      <sheetName val="Бюджет"/>
      <sheetName val="Data"/>
      <sheetName val="Inventories"/>
      <sheetName val="GLC_Market_Approach1"/>
      <sheetName val="Operating_Data1"/>
      <sheetName val="Read_me_first1"/>
      <sheetName val="Master_Inputs_Start_here1"/>
      <sheetName val="Ф1_АТЭЦ1"/>
      <sheetName val="Ф1_ЕТЭЦ1"/>
      <sheetName val="Ф1_НГРЭС1"/>
      <sheetName val="Ф1_ПТЭЦ1"/>
      <sheetName val="Ф1_ЩГРЭС1"/>
      <sheetName val="Ф_2_АТЭЦ1"/>
      <sheetName val="Ф2_ЕТЭЦ1"/>
      <sheetName val="Ф_2_НГРЭС1"/>
      <sheetName val="Ф2_ПТЭЦ1"/>
      <sheetName val="Ф_2_ЩГРЭС1"/>
      <sheetName val="Ввод_данных_ЩГРЭС1"/>
      <sheetName val="Ввод_общих_данных1"/>
      <sheetName val="Расчет_тарифов_и_выручки1"/>
      <sheetName val="стр_145_рос__исп1"/>
      <sheetName val="Производство_электроэнергии1"/>
      <sheetName val="Т19_11"/>
      <sheetName val="Proforma_20101"/>
      <sheetName val="показатели"/>
      <sheetName val="4"/>
      <sheetName val="Незав.пр-во "/>
      <sheetName val="Лист2"/>
      <sheetName val="assump"/>
      <sheetName val="Ini"/>
      <sheetName val="Списки"/>
      <sheetName val="факт"/>
      <sheetName val=""/>
      <sheetName val="Assumptions and Inputs"/>
      <sheetName val="Master Input Sheet Start Here"/>
      <sheetName val="HBS initial"/>
      <sheetName val="Inputs Sheet"/>
      <sheetName val="Ввод данных Эл.2"/>
      <sheetName val="Ввод данных Эл. 1"/>
      <sheetName val="Ввод данных Эл.3"/>
      <sheetName val="Ввод данных Эл.4"/>
      <sheetName val="Ввод данных Эл. 5"/>
      <sheetName val="HIS initial"/>
      <sheetName val="Б1190-2"/>
      <sheetName val="Б1190-3"/>
      <sheetName val="Б1190"/>
      <sheetName val="Опции"/>
      <sheetName val="Проект"/>
      <sheetName val="Анализ"/>
      <sheetName val="Cost Allocation"/>
      <sheetName val="Grouplist"/>
      <sheetName val="Инфо"/>
      <sheetName val="Поправки"/>
      <sheetName val="XLR_NoRangeSheet"/>
      <sheetName val="предприятия"/>
      <sheetName val="Классиф_"/>
      <sheetName val="Затраты"/>
      <sheetName val="Groupings"/>
      <sheetName val="Список"/>
      <sheetName val="Дебиторы"/>
      <sheetName val="#ССЫЛКА"/>
      <sheetName val="PROJECT"/>
      <sheetName val="BALANCE"/>
      <sheetName val="в тенге"/>
      <sheetName val="Sheet11"/>
      <sheetName val="Лист1"/>
      <sheetName val="60 счет"/>
      <sheetName val="Master_Input_Sheet_Start_Here"/>
      <sheetName val="HBS_initial"/>
      <sheetName val="Inputs_Sheet"/>
      <sheetName val="Ввод_данных_Эл_2"/>
      <sheetName val="Ввод_данных_Эл__1"/>
      <sheetName val="Ввод_данных_Эл_3"/>
      <sheetName val="Ввод_данных_Эл_4"/>
      <sheetName val="Ввод_данных_Эл__5"/>
      <sheetName val="HIS_initial"/>
      <sheetName val="Cost_Allocation"/>
      <sheetName val="60_счет"/>
      <sheetName val="BISales"/>
      <sheetName val="незав. Домодедово"/>
      <sheetName val="Ф1"/>
      <sheetName val="Inputs"/>
      <sheetName val="Допущения"/>
      <sheetName val="Долг"/>
      <sheetName val="ПРР"/>
      <sheetName val="Предположения КАС"/>
      <sheetName val="Ф1 Актив 1-2"/>
      <sheetName val="затр_подх"/>
      <sheetName val="Смета"/>
      <sheetName val="6.Продажа квартир"/>
      <sheetName val="3.ЗАТРАТЫ"/>
      <sheetName val="Аренда Торговля"/>
      <sheetName val="Аренда СТО"/>
      <sheetName val="Дисконт"/>
      <sheetName val="общее"/>
      <sheetName val="исходное"/>
      <sheetName val="ДП_пессимист "/>
      <sheetName val="Glossary"/>
      <sheetName val="Содержание"/>
      <sheetName val="Исх_данные"/>
      <sheetName val="Потоки"/>
      <sheetName val="свед"/>
      <sheetName val="MGSN"/>
      <sheetName val="Rev"/>
      <sheetName val="Ф-1"/>
      <sheetName val="RAS BS+"/>
      <sheetName val="0_33"/>
      <sheetName val="Акты дебиторов"/>
      <sheetName val="comps"/>
      <sheetName val="CEZ_Model_16_m"/>
      <sheetName val="А_Произв-во"/>
      <sheetName val="вводные"/>
      <sheetName val="Коэф-ты"/>
      <sheetName val="Ст"/>
      <sheetName val="Valspar"/>
      <sheetName val="FX Adjustment"/>
      <sheetName val="BDG"/>
      <sheetName val="Paths"/>
      <sheetName val="INDEX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DEPR_NEW"/>
      <sheetName val="Natl Consult Reg."/>
      <sheetName val="Balance sheet"/>
      <sheetName val="Корр-ка_на_сост"/>
      <sheetName val="VAT"/>
      <sheetName val="Assumpt."/>
      <sheetName val="7.1"/>
      <sheetName val="6НК-cт."/>
      <sheetName val="Summary of Value"/>
      <sheetName val="Cash Flows"/>
      <sheetName val="Workings"/>
      <sheetName val="Macroeconomic Assumptions"/>
      <sheetName val="InputTD"/>
      <sheetName val="base-futur2"/>
      <sheetName val="прогноз"/>
      <sheetName val="номенк-будет-п"/>
      <sheetName val="общие сведения"/>
      <sheetName val="Док+Исх"/>
      <sheetName val="исход-итог"/>
      <sheetName val="ТЭП"/>
      <sheetName val="Метод остатка"/>
      <sheetName val="Brif_zdanie"/>
      <sheetName val="Выписка_РФИ"/>
      <sheetName val="Имущество_элементы"/>
      <sheetName val="констр"/>
      <sheetName val="график01.09.02"/>
      <sheetName val="график строительства"/>
      <sheetName val="исх 1"/>
      <sheetName val="СП-земля"/>
      <sheetName val="ОСЗ"/>
      <sheetName val="1.ИСХ "/>
      <sheetName val="9.ДП"/>
      <sheetName val="стр-во склад"/>
      <sheetName val="Сведение объект"/>
      <sheetName val="общие данные"/>
      <sheetName val="Исходник"/>
      <sheetName val="14.ДП"/>
      <sheetName val="7.ЗУ ГУИОН!"/>
      <sheetName val="Компания"/>
      <sheetName val="Сумм"/>
      <sheetName val="Статьи БДДС"/>
      <sheetName val="Doc_Name"/>
      <sheetName val="Коэф_выр-ки"/>
      <sheetName val="Коэф_затрат"/>
      <sheetName val="Спис_Объекты_недв"/>
      <sheetName val="восст"/>
      <sheetName val="1a. Beta extract"/>
      <sheetName val="А5"/>
      <sheetName val="Audit Results"/>
      <sheetName val="Audit Results Upper Stratum"/>
      <sheetName val="Planning"/>
      <sheetName val="Population Characteristics"/>
      <sheetName val="Main"/>
      <sheetName val="Related party"/>
      <sheetName val="Закупки"/>
      <sheetName val="Top Sheet"/>
      <sheetName val="Sampling Parameters"/>
      <sheetName val="Word lists"/>
      <sheetName val="SSF tables"/>
      <sheetName val="ИнвОпись"/>
      <sheetName val="Share Price 2002"/>
      <sheetName val="UNITSCHD"/>
      <sheetName val="PriceSummary"/>
      <sheetName val="сравнение по удаленности"/>
      <sheetName val="Аренда"/>
      <sheetName val="ЗУ_торг"/>
      <sheetName val="Sheet5"/>
      <sheetName val="Assumptions"/>
      <sheetName val="ЗП"/>
      <sheetName val="ЗУ 2015"/>
      <sheetName val="BS_h_p"/>
      <sheetName val="IS_h_p"/>
      <sheetName val="Source"/>
      <sheetName val="Спр"/>
      <sheetName val="B-4"/>
      <sheetName val="Prelim Cost"/>
      <sheetName val="Excav. Prod"/>
      <sheetName val="Rainfall"/>
      <sheetName val="Equip HR"/>
      <sheetName val="Travel &amp; Fuel"/>
      <sheetName val="Gen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/>
      <sheetData sheetId="344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НЗС КТЭЦ"/>
      <sheetName val="НЗС_КТЭЦ"/>
      <sheetName val="Модель"/>
      <sheetName val="НЗС%20КТЭЦ.xls"/>
      <sheetName val="НЗС КТЭЦ.xls"/>
    </sheetNames>
    <definedNames>
      <definedName name="Header1"/>
    </defined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FE9D0-929C-4D66-ABF2-C01DE0B6F0C6}">
  <dimension ref="A1:T13"/>
  <sheetViews>
    <sheetView tabSelected="1" zoomScale="85" zoomScaleNormal="85" workbookViewId="0">
      <selection activeCell="T4" sqref="T4"/>
    </sheetView>
  </sheetViews>
  <sheetFormatPr defaultRowHeight="15" x14ac:dyDescent="0.25"/>
  <cols>
    <col min="1" max="1" width="6.5703125" customWidth="1"/>
    <col min="2" max="2" width="49.140625" customWidth="1"/>
    <col min="3" max="3" width="12.5703125" customWidth="1"/>
    <col min="4" max="4" width="11" customWidth="1"/>
    <col min="5" max="5" width="12.140625" customWidth="1"/>
    <col min="6" max="6" width="12.7109375" customWidth="1"/>
    <col min="7" max="7" width="12.28515625" customWidth="1"/>
    <col min="8" max="19" width="11" customWidth="1"/>
    <col min="20" max="20" width="12.140625" bestFit="1" customWidth="1"/>
  </cols>
  <sheetData>
    <row r="1" spans="1:20" ht="15.75" x14ac:dyDescent="0.25">
      <c r="A1" s="1" t="s">
        <v>0</v>
      </c>
      <c r="B1" s="1"/>
      <c r="C1" s="1"/>
      <c r="D1" s="1"/>
      <c r="E1" s="1"/>
      <c r="F1" s="1"/>
      <c r="G1" s="1"/>
    </row>
    <row r="2" spans="1:20" ht="38.25" x14ac:dyDescent="0.25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4" t="s">
        <v>6</v>
      </c>
      <c r="G2" s="4"/>
      <c r="H2" s="2" t="s">
        <v>4</v>
      </c>
      <c r="I2" s="4" t="s">
        <v>7</v>
      </c>
      <c r="J2" s="4"/>
      <c r="K2" s="2" t="s">
        <v>4</v>
      </c>
      <c r="L2" s="4" t="s">
        <v>8</v>
      </c>
      <c r="M2" s="4"/>
      <c r="N2" s="2" t="s">
        <v>4</v>
      </c>
      <c r="O2" s="5" t="s">
        <v>9</v>
      </c>
      <c r="P2" s="6"/>
      <c r="Q2" s="2" t="s">
        <v>4</v>
      </c>
      <c r="R2" s="5" t="s">
        <v>10</v>
      </c>
      <c r="S2" s="6"/>
    </row>
    <row r="3" spans="1:20" ht="25.5" x14ac:dyDescent="0.25">
      <c r="A3" s="2"/>
      <c r="B3" s="2"/>
      <c r="C3" s="2"/>
      <c r="D3" s="2"/>
      <c r="E3" s="7" t="s">
        <v>11</v>
      </c>
      <c r="F3" s="7" t="s">
        <v>12</v>
      </c>
      <c r="G3" s="7" t="s">
        <v>13</v>
      </c>
      <c r="H3" s="2"/>
      <c r="I3" s="7" t="s">
        <v>12</v>
      </c>
      <c r="J3" s="7" t="s">
        <v>13</v>
      </c>
      <c r="K3" s="2"/>
      <c r="L3" s="7" t="s">
        <v>12</v>
      </c>
      <c r="M3" s="7" t="s">
        <v>13</v>
      </c>
      <c r="N3" s="2"/>
      <c r="O3" s="7" t="s">
        <v>12</v>
      </c>
      <c r="P3" s="7" t="s">
        <v>13</v>
      </c>
      <c r="Q3" s="2"/>
      <c r="R3" s="7" t="s">
        <v>12</v>
      </c>
      <c r="S3" s="7" t="s">
        <v>13</v>
      </c>
    </row>
    <row r="4" spans="1:20" ht="25.5" x14ac:dyDescent="0.25">
      <c r="A4" s="7">
        <v>1</v>
      </c>
      <c r="B4" s="8" t="s">
        <v>14</v>
      </c>
      <c r="C4" s="7" t="s">
        <v>15</v>
      </c>
      <c r="D4" s="10">
        <v>5696</v>
      </c>
      <c r="E4" s="9">
        <v>7208.38</v>
      </c>
      <c r="F4" s="10">
        <f>E4*D4/1000+0.29</f>
        <v>41059.222480000004</v>
      </c>
      <c r="G4" s="10">
        <f>F4*1.2</f>
        <v>49271.066976000002</v>
      </c>
      <c r="H4" s="11">
        <v>742</v>
      </c>
      <c r="I4" s="10">
        <f>$E4*H4/1000</f>
        <v>5348.6179599999996</v>
      </c>
      <c r="J4" s="10">
        <f>I4*1.2</f>
        <v>6418.341551999999</v>
      </c>
      <c r="K4" s="11">
        <v>2922</v>
      </c>
      <c r="L4" s="10">
        <f>$E4*K4/1000</f>
        <v>21062.88636</v>
      </c>
      <c r="M4" s="10">
        <f>L4*1.2</f>
        <v>25275.463631999999</v>
      </c>
      <c r="N4" s="11">
        <v>1742</v>
      </c>
      <c r="O4" s="10">
        <f>$E4*N4/1000</f>
        <v>12556.997960000001</v>
      </c>
      <c r="P4" s="10">
        <f>O4*1.2</f>
        <v>15068.397552</v>
      </c>
      <c r="Q4" s="11">
        <f>D4-H4-K4-N4</f>
        <v>290</v>
      </c>
      <c r="R4" s="10">
        <f>$E4*Q4/1000</f>
        <v>2090.4301999999998</v>
      </c>
      <c r="S4" s="10">
        <f>R4*1.2</f>
        <v>2508.5162399999995</v>
      </c>
      <c r="T4" s="12"/>
    </row>
    <row r="5" spans="1:20" ht="25.5" x14ac:dyDescent="0.25">
      <c r="A5" s="7">
        <v>2</v>
      </c>
      <c r="B5" s="8" t="s">
        <v>16</v>
      </c>
      <c r="C5" s="13" t="s">
        <v>15</v>
      </c>
      <c r="D5" s="14">
        <v>1170</v>
      </c>
      <c r="E5" s="9">
        <v>6157</v>
      </c>
      <c r="F5" s="10">
        <f>E5*D5/1000</f>
        <v>7203.69</v>
      </c>
      <c r="G5" s="10">
        <f t="shared" ref="G5:G12" si="0">F5*1.2</f>
        <v>8644.4279999999999</v>
      </c>
      <c r="H5" s="11">
        <v>0</v>
      </c>
      <c r="I5" s="10">
        <f t="shared" ref="I5:I12" si="1">$E5*H5/1000</f>
        <v>0</v>
      </c>
      <c r="J5" s="10">
        <f t="shared" ref="J5:J12" si="2">I5*1.2</f>
        <v>0</v>
      </c>
      <c r="K5" s="11">
        <v>560</v>
      </c>
      <c r="L5" s="10">
        <f t="shared" ref="L5:L12" si="3">$E5*K5/1000</f>
        <v>3447.92</v>
      </c>
      <c r="M5" s="10">
        <f t="shared" ref="M5:M12" si="4">L5*1.2</f>
        <v>4137.5039999999999</v>
      </c>
      <c r="N5" s="11">
        <v>412</v>
      </c>
      <c r="O5" s="10">
        <f t="shared" ref="O5:O12" si="5">$E5*N5/1000</f>
        <v>2536.6840000000002</v>
      </c>
      <c r="P5" s="10">
        <f t="shared" ref="P5:P12" si="6">O5*1.2</f>
        <v>3044.0208000000002</v>
      </c>
      <c r="Q5" s="11">
        <f>D5-K5-N5</f>
        <v>198</v>
      </c>
      <c r="R5" s="10">
        <f t="shared" ref="R5:R12" si="7">$E5*Q5/1000</f>
        <v>1219.086</v>
      </c>
      <c r="S5" s="10">
        <f t="shared" ref="S5:S12" si="8">R5*1.2</f>
        <v>1462.9032</v>
      </c>
      <c r="T5" s="12"/>
    </row>
    <row r="6" spans="1:20" ht="25.5" x14ac:dyDescent="0.25">
      <c r="A6" s="7">
        <v>3</v>
      </c>
      <c r="B6" s="8" t="s">
        <v>17</v>
      </c>
      <c r="C6" s="13" t="s">
        <v>15</v>
      </c>
      <c r="D6" s="14">
        <v>15</v>
      </c>
      <c r="E6" s="9">
        <v>9477</v>
      </c>
      <c r="F6" s="10">
        <f t="shared" ref="F6:F12" si="9">E6*D6/1000</f>
        <v>142.155</v>
      </c>
      <c r="G6" s="10">
        <f t="shared" si="0"/>
        <v>170.58599999999998</v>
      </c>
      <c r="H6" s="11">
        <v>0</v>
      </c>
      <c r="I6" s="10">
        <f t="shared" si="1"/>
        <v>0</v>
      </c>
      <c r="J6" s="10">
        <f t="shared" si="2"/>
        <v>0</v>
      </c>
      <c r="K6" s="11">
        <v>4</v>
      </c>
      <c r="L6" s="10">
        <f t="shared" si="3"/>
        <v>37.908000000000001</v>
      </c>
      <c r="M6" s="10">
        <f t="shared" si="4"/>
        <v>45.489600000000003</v>
      </c>
      <c r="N6" s="11">
        <v>6</v>
      </c>
      <c r="O6" s="10">
        <f t="shared" si="5"/>
        <v>56.862000000000002</v>
      </c>
      <c r="P6" s="10">
        <f t="shared" si="6"/>
        <v>68.234399999999994</v>
      </c>
      <c r="Q6" s="11">
        <f t="shared" ref="Q6:Q12" si="10">D6-K6-N6</f>
        <v>5</v>
      </c>
      <c r="R6" s="10">
        <f t="shared" si="7"/>
        <v>47.384999999999998</v>
      </c>
      <c r="S6" s="10">
        <f t="shared" si="8"/>
        <v>56.861999999999995</v>
      </c>
      <c r="T6" s="12"/>
    </row>
    <row r="7" spans="1:20" ht="25.5" x14ac:dyDescent="0.25">
      <c r="A7" s="7">
        <v>4</v>
      </c>
      <c r="B7" s="15" t="s">
        <v>18</v>
      </c>
      <c r="C7" s="13" t="s">
        <v>15</v>
      </c>
      <c r="D7" s="14">
        <v>10</v>
      </c>
      <c r="E7" s="9">
        <v>7461</v>
      </c>
      <c r="F7" s="10">
        <f t="shared" si="9"/>
        <v>74.61</v>
      </c>
      <c r="G7" s="10">
        <f t="shared" si="0"/>
        <v>89.531999999999996</v>
      </c>
      <c r="H7" s="11">
        <v>0</v>
      </c>
      <c r="I7" s="10">
        <f t="shared" si="1"/>
        <v>0</v>
      </c>
      <c r="J7" s="10">
        <f t="shared" si="2"/>
        <v>0</v>
      </c>
      <c r="K7" s="11">
        <v>0</v>
      </c>
      <c r="L7" s="10">
        <f t="shared" si="3"/>
        <v>0</v>
      </c>
      <c r="M7" s="10">
        <f t="shared" si="4"/>
        <v>0</v>
      </c>
      <c r="N7" s="11">
        <v>9</v>
      </c>
      <c r="O7" s="10">
        <f t="shared" si="5"/>
        <v>67.149000000000001</v>
      </c>
      <c r="P7" s="10">
        <f t="shared" si="6"/>
        <v>80.578800000000001</v>
      </c>
      <c r="Q7" s="11">
        <f t="shared" si="10"/>
        <v>1</v>
      </c>
      <c r="R7" s="10">
        <f t="shared" si="7"/>
        <v>7.4610000000000003</v>
      </c>
      <c r="S7" s="10">
        <f t="shared" si="8"/>
        <v>8.9532000000000007</v>
      </c>
      <c r="T7" s="12"/>
    </row>
    <row r="8" spans="1:20" ht="25.5" x14ac:dyDescent="0.25">
      <c r="A8" s="7">
        <v>5</v>
      </c>
      <c r="B8" s="15" t="s">
        <v>19</v>
      </c>
      <c r="C8" s="13" t="s">
        <v>15</v>
      </c>
      <c r="D8" s="14">
        <v>7</v>
      </c>
      <c r="E8" s="9">
        <v>12757</v>
      </c>
      <c r="F8" s="10">
        <f t="shared" si="9"/>
        <v>89.299000000000007</v>
      </c>
      <c r="G8" s="10">
        <f t="shared" si="0"/>
        <v>107.1588</v>
      </c>
      <c r="H8" s="11">
        <v>0</v>
      </c>
      <c r="I8" s="10">
        <f t="shared" si="1"/>
        <v>0</v>
      </c>
      <c r="J8" s="10">
        <f t="shared" si="2"/>
        <v>0</v>
      </c>
      <c r="K8" s="11">
        <v>0</v>
      </c>
      <c r="L8" s="10">
        <f t="shared" si="3"/>
        <v>0</v>
      </c>
      <c r="M8" s="10">
        <f t="shared" si="4"/>
        <v>0</v>
      </c>
      <c r="N8" s="11">
        <v>4</v>
      </c>
      <c r="O8" s="10">
        <f t="shared" si="5"/>
        <v>51.027999999999999</v>
      </c>
      <c r="P8" s="10">
        <f t="shared" si="6"/>
        <v>61.233599999999996</v>
      </c>
      <c r="Q8" s="11">
        <f t="shared" si="10"/>
        <v>3</v>
      </c>
      <c r="R8" s="10">
        <f t="shared" si="7"/>
        <v>38.271000000000001</v>
      </c>
      <c r="S8" s="10">
        <f t="shared" si="8"/>
        <v>45.925199999999997</v>
      </c>
      <c r="T8" s="12"/>
    </row>
    <row r="9" spans="1:20" ht="25.5" x14ac:dyDescent="0.25">
      <c r="A9" s="7"/>
      <c r="B9" s="15" t="s">
        <v>20</v>
      </c>
      <c r="C9" s="13" t="s">
        <v>15</v>
      </c>
      <c r="D9" s="14">
        <v>1</v>
      </c>
      <c r="E9" s="9">
        <v>24963.56</v>
      </c>
      <c r="F9" s="10">
        <f t="shared" si="9"/>
        <v>24.963560000000001</v>
      </c>
      <c r="G9" s="10">
        <f t="shared" si="0"/>
        <v>29.956271999999998</v>
      </c>
      <c r="H9" s="11">
        <v>0</v>
      </c>
      <c r="I9" s="10">
        <f t="shared" si="1"/>
        <v>0</v>
      </c>
      <c r="J9" s="10">
        <f t="shared" si="2"/>
        <v>0</v>
      </c>
      <c r="K9" s="11">
        <v>0</v>
      </c>
      <c r="L9" s="10">
        <f t="shared" si="3"/>
        <v>0</v>
      </c>
      <c r="M9" s="10">
        <f t="shared" si="4"/>
        <v>0</v>
      </c>
      <c r="N9" s="11">
        <v>1</v>
      </c>
      <c r="O9" s="10">
        <f t="shared" si="5"/>
        <v>24.963560000000001</v>
      </c>
      <c r="P9" s="10">
        <f t="shared" si="6"/>
        <v>29.956271999999998</v>
      </c>
      <c r="Q9" s="11">
        <f t="shared" si="10"/>
        <v>0</v>
      </c>
      <c r="R9" s="10">
        <f t="shared" si="7"/>
        <v>0</v>
      </c>
      <c r="S9" s="10">
        <f t="shared" si="8"/>
        <v>0</v>
      </c>
      <c r="T9" s="12"/>
    </row>
    <row r="10" spans="1:20" ht="51" x14ac:dyDescent="0.25">
      <c r="A10" s="7">
        <v>6</v>
      </c>
      <c r="B10" s="8" t="s">
        <v>21</v>
      </c>
      <c r="C10" s="13" t="s">
        <v>15</v>
      </c>
      <c r="D10" s="14">
        <v>27</v>
      </c>
      <c r="E10" s="9">
        <v>13974.21</v>
      </c>
      <c r="F10" s="10">
        <f t="shared" si="9"/>
        <v>377.30367000000001</v>
      </c>
      <c r="G10" s="10">
        <f t="shared" si="0"/>
        <v>452.76440400000001</v>
      </c>
      <c r="H10" s="11">
        <v>0</v>
      </c>
      <c r="I10" s="10">
        <f t="shared" si="1"/>
        <v>0</v>
      </c>
      <c r="J10" s="10">
        <f t="shared" si="2"/>
        <v>0</v>
      </c>
      <c r="K10" s="11">
        <v>0</v>
      </c>
      <c r="L10" s="10">
        <f t="shared" si="3"/>
        <v>0</v>
      </c>
      <c r="M10" s="10">
        <f t="shared" si="4"/>
        <v>0</v>
      </c>
      <c r="N10" s="11">
        <v>10</v>
      </c>
      <c r="O10" s="10">
        <f t="shared" si="5"/>
        <v>139.74209999999997</v>
      </c>
      <c r="P10" s="10">
        <f t="shared" si="6"/>
        <v>167.69051999999996</v>
      </c>
      <c r="Q10" s="11">
        <f t="shared" si="10"/>
        <v>17</v>
      </c>
      <c r="R10" s="10">
        <f t="shared" si="7"/>
        <v>237.56156999999999</v>
      </c>
      <c r="S10" s="10">
        <f t="shared" si="8"/>
        <v>285.07388399999996</v>
      </c>
      <c r="T10" s="12"/>
    </row>
    <row r="11" spans="1:20" ht="51" x14ac:dyDescent="0.25">
      <c r="A11" s="7">
        <v>7</v>
      </c>
      <c r="B11" s="8" t="s">
        <v>22</v>
      </c>
      <c r="C11" s="13" t="s">
        <v>15</v>
      </c>
      <c r="D11" s="14">
        <v>25</v>
      </c>
      <c r="E11" s="9">
        <v>26180.77</v>
      </c>
      <c r="F11" s="10">
        <f t="shared" si="9"/>
        <v>654.51925000000006</v>
      </c>
      <c r="G11" s="10">
        <f t="shared" si="0"/>
        <v>785.42310000000009</v>
      </c>
      <c r="H11" s="11">
        <v>0</v>
      </c>
      <c r="I11" s="10">
        <f t="shared" si="1"/>
        <v>0</v>
      </c>
      <c r="J11" s="10">
        <f t="shared" si="2"/>
        <v>0</v>
      </c>
      <c r="K11" s="11">
        <v>0</v>
      </c>
      <c r="L11" s="10">
        <f t="shared" si="3"/>
        <v>0</v>
      </c>
      <c r="M11" s="10">
        <f t="shared" si="4"/>
        <v>0</v>
      </c>
      <c r="N11" s="11">
        <v>10</v>
      </c>
      <c r="O11" s="10">
        <f t="shared" si="5"/>
        <v>261.80770000000001</v>
      </c>
      <c r="P11" s="10">
        <f t="shared" si="6"/>
        <v>314.16924</v>
      </c>
      <c r="Q11" s="11">
        <f t="shared" si="10"/>
        <v>15</v>
      </c>
      <c r="R11" s="10">
        <f t="shared" si="7"/>
        <v>392.71154999999999</v>
      </c>
      <c r="S11" s="10">
        <f t="shared" si="8"/>
        <v>471.25385999999997</v>
      </c>
      <c r="T11" s="12"/>
    </row>
    <row r="12" spans="1:20" ht="51" x14ac:dyDescent="0.25">
      <c r="A12" s="7">
        <v>8</v>
      </c>
      <c r="B12" s="8" t="s">
        <v>23</v>
      </c>
      <c r="C12" s="13" t="s">
        <v>15</v>
      </c>
      <c r="D12" s="14">
        <v>13</v>
      </c>
      <c r="E12" s="9">
        <v>28732.82</v>
      </c>
      <c r="F12" s="10">
        <f t="shared" si="9"/>
        <v>373.52665999999999</v>
      </c>
      <c r="G12" s="10">
        <f t="shared" si="0"/>
        <v>448.23199199999999</v>
      </c>
      <c r="H12" s="11">
        <v>0</v>
      </c>
      <c r="I12" s="10">
        <f t="shared" si="1"/>
        <v>0</v>
      </c>
      <c r="J12" s="10">
        <f t="shared" si="2"/>
        <v>0</v>
      </c>
      <c r="K12" s="11">
        <v>0</v>
      </c>
      <c r="L12" s="10">
        <f t="shared" si="3"/>
        <v>0</v>
      </c>
      <c r="M12" s="10">
        <f t="shared" si="4"/>
        <v>0</v>
      </c>
      <c r="N12" s="11">
        <v>13</v>
      </c>
      <c r="O12" s="10">
        <f t="shared" si="5"/>
        <v>373.52665999999999</v>
      </c>
      <c r="P12" s="10">
        <f t="shared" si="6"/>
        <v>448.23199199999999</v>
      </c>
      <c r="Q12" s="11">
        <f t="shared" si="10"/>
        <v>0</v>
      </c>
      <c r="R12" s="10">
        <f t="shared" si="7"/>
        <v>0</v>
      </c>
      <c r="S12" s="10">
        <f t="shared" si="8"/>
        <v>0</v>
      </c>
      <c r="T12" s="12"/>
    </row>
    <row r="13" spans="1:20" x14ac:dyDescent="0.25">
      <c r="A13" s="7">
        <v>12</v>
      </c>
      <c r="B13" s="16" t="s">
        <v>24</v>
      </c>
      <c r="C13" s="17" t="s">
        <v>15</v>
      </c>
      <c r="D13" s="18">
        <f>SUM(D4:D12)</f>
        <v>6964</v>
      </c>
      <c r="E13" s="11"/>
      <c r="F13" s="10">
        <f>SUM(F4:F12)</f>
        <v>49999.289620000003</v>
      </c>
      <c r="G13" s="10">
        <f>SUM(G4:G12)</f>
        <v>59999.147544000007</v>
      </c>
      <c r="H13" s="11"/>
      <c r="I13" s="10">
        <f>SUM(I4:I12)</f>
        <v>5348.6179599999996</v>
      </c>
      <c r="J13" s="10">
        <f>SUM(J4:J12)</f>
        <v>6418.341551999999</v>
      </c>
      <c r="K13" s="11"/>
      <c r="L13" s="10">
        <f>SUM(L4:L12)</f>
        <v>24548.714360000002</v>
      </c>
      <c r="M13" s="10">
        <f>SUM(M4:M12)</f>
        <v>29458.457232000001</v>
      </c>
      <c r="N13" s="11"/>
      <c r="O13" s="10">
        <f>SUM(O4:O12)</f>
        <v>16068.760979999999</v>
      </c>
      <c r="P13" s="10">
        <f>SUM(P4:P12)</f>
        <v>19282.513176</v>
      </c>
      <c r="Q13" s="11"/>
      <c r="R13" s="10">
        <f>SUM(R4:R12)</f>
        <v>4032.9063200000001</v>
      </c>
      <c r="S13" s="10">
        <f>SUM(S4:S12)</f>
        <v>4839.4875839999995</v>
      </c>
    </row>
  </sheetData>
  <mergeCells count="14">
    <mergeCell ref="Q2:Q3"/>
    <mergeCell ref="R2:S2"/>
    <mergeCell ref="H2:H3"/>
    <mergeCell ref="I2:J2"/>
    <mergeCell ref="K2:K3"/>
    <mergeCell ref="L2:M2"/>
    <mergeCell ref="N2:N3"/>
    <mergeCell ref="O2:P2"/>
    <mergeCell ref="A1:G1"/>
    <mergeCell ref="A2:A3"/>
    <mergeCell ref="B2:B3"/>
    <mergeCell ref="C2:C3"/>
    <mergeCell ref="D2:D3"/>
    <mergeCell ref="F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 Александр Александрович</dc:creator>
  <cp:lastModifiedBy>Агафонов Александр Александрович</cp:lastModifiedBy>
  <dcterms:created xsi:type="dcterms:W3CDTF">2022-10-24T08:41:43Z</dcterms:created>
  <dcterms:modified xsi:type="dcterms:W3CDTF">2022-10-24T08:46:12Z</dcterms:modified>
</cp:coreProperties>
</file>