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Шаблон!$B$17:$S$18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<sst xmlns="http://schemas.openxmlformats.org/spreadsheetml/2006/main" count="585" uniqueCount="344">
  <si>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</si>
  <si>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</si>
  <si>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</si>
  <si>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</si>
  <si>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</si>
  <si>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</si>
  <si>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</si>
  <si>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</si>
  <si>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</si>
  <si>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</si>
  <si>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</si>
  <si>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</si>
  <si>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</si>
  <si>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</si>
  <si>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</si>
  <si>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</si>
  <si>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</si>
  <si>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</si>
  <si>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</si>
  <si>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</si>
  <si>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</si>
  <si>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</si>
  <si>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</si>
  <si>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</si>
  <si>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</si>
  <si>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</si>
  <si>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</si>
  <si>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</si>
  <si>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</si>
  <si>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</si>
  <si>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</si>
  <si>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</si>
  <si>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</si>
  <si>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</si>
  <si>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</si>
  <si>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</si>
  <si>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</si>
  <si>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</si>
  <si>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</si>
  <si>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</si>
  <si>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</si>
  <si>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</si>
  <si>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</si>
  <si>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</si>
  <si>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</si>
  <si>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</si>
  <si>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</si>
  <si>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</si>
  <si>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</si>
  <si>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</si>
  <si>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</si>
  <si>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</si>
  <si>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</si>
  <si>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</si>
  <si>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</si>
  <si>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</si>
  <si>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</si>
  <si>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</si>
  <si>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</si>
  <si>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</si>
  <si>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</si>
  <si>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</si>
  <si>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</si>
  <si>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</si>
  <si>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</si>
  <si>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</si>
  <si>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</si>
  <si>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</si>
  <si>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</si>
  <si>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</si>
  <si>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</si>
  <si>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</si>
  <si>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</si>
  <si>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</si>
  <si>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</si>
  <si>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</si>
  <si>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</si>
  <si>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</si>
  <si>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</si>
  <si>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</si>
  <si>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</si>
  <si>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</si>
  <si>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</si>
  <si>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</si>
  <si>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</si>
  <si>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</si>
  <si>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</si>
  <si>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</si>
  <si>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</si>
  <si>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</si>
  <si>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</si>
  <si>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</si>
  <si>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</si>
  <si>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</si>
  <si>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</si>
  <si>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</si>
  <si>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</si>
  <si>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</si>
  <si>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</si>
  <si>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</si>
  <si>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</si>
  <si>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</si>
  <si>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</si>
  <si>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</si>
  <si>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</si>
  <si>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</si>
  <si>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</si>
  <si>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</si>
  <si>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</si>
  <si>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</si>
  <si>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</si>
  <si>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</si>
  <si>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</si>
  <si>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</si>
  <si>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</si>
  <si>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</si>
  <si>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</si>
  <si>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</si>
  <si>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</si>
  <si>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</si>
  <si>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</si>
  <si>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</si>
  <si>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</si>
  <si>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</si>
  <si>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</si>
  <si>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</si>
  <si>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</si>
  <si>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</si>
  <si>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</si>
  <si>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</si>
  <si>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</si>
  <si>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</si>
  <si>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</si>
  <si>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</si>
  <si>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</si>
  <si>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</si>
  <si>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</si>
  <si>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</si>
  <si>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</si>
  <si>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</si>
  <si>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</si>
  <si>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</si>
  <si>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</si>
  <si>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</si>
  <si>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</si>
  <si>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</si>
  <si>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</si>
  <si>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</si>
  <si>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</si>
  <si>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</si>
  <si>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</si>
  <si>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</si>
  <si>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</si>
  <si>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</si>
  <si>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</si>
  <si>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</si>
  <si>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</si>
  <si>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</si>
  <si>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</si>
  <si>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</si>
  <si>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</si>
  <si>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</si>
  <si>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</si>
  <si>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</si>
  <si>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</si>
  <si>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</si>
  <si>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</si>
  <si>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</si>
  <si>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</si>
  <si>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</si>
  <si>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</si>
  <si>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</si>
  <si>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</si>
  <si>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</si>
  <si>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</si>
  <si>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</si>
  <si>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</si>
  <si>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</si>
  <si>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</si>
  <si>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</si>
  <si>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</si>
  <si>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</si>
  <si>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</si>
  <si>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</si>
  <si>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</si>
  <si>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</si>
  <si>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</si>
  <si>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</si>
  <si>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</si>
  <si>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</si>
  <si>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</si>
  <si>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</si>
  <si>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</si>
  <si>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</si>
  <si>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</si>
  <si>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</si>
  <si>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</si>
  <si>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</si>
  <si>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</si>
  <si>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</si>
  <si>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</si>
  <si>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</si>
  <si>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</si>
  <si>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</si>
  <si>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</si>
  <si>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</si>
  <si>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</si>
  <si>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</si>
  <si>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</si>
  <si>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</si>
  <si>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</si>
  <si>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</si>
  <si>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</si>
  <si>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</si>
  <si>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</si>
  <si>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</si>
  <si>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</si>
  <si>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</si>
  <si>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</si>
  <si>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</si>
  <si>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</si>
  <si>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</si>
  <si>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</si>
  <si>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</si>
  <si>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</si>
  <si>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</si>
  <si>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</si>
  <si>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</si>
  <si>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</si>
  <si>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</si>
  <si>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</si>
  <si>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</si>
  <si>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</si>
  <si>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</si>
  <si>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</si>
  <si>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</si>
  <si>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</si>
  <si>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</si>
  <si>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</si>
  <si>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</si>
  <si>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</si>
  <si>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</si>
  <si>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</si>
  <si>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</si>
  <si>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</si>
  <si>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</si>
  <si>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</si>
  <si>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</si>
  <si>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</si>
  <si>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</si>
  <si>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</si>
  <si>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</si>
  <si>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</si>
  <si>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</si>
  <si>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</si>
  <si>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</si>
  <si>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</si>
  <si>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</si>
  <si>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</si>
  <si>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</si>
  <si>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</si>
  <si>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</si>
  <si>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Автомобиль легковой среднего класса</t>
  </si>
  <si>
    <t>Внимание!!!  Обязательно прочитайте инструкцию по заполнению в конце таблицы.</t>
  </si>
  <si>
    <t>Лот</t>
  </si>
  <si>
    <t>424.24.00216 Автомобиль легковой среднего класса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</si>
  <si>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</si>
  <si>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</si>
  <si>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</si>
  <si>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</si>
  <si>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</si>
  <si>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</si>
  <si>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</si>
  <si>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</si>
  <si>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</si>
  <si>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</si>
  <si>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</si>
  <si>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</si>
  <si>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</si>
  <si>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</si>
  <si>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</si>
  <si>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</si>
  <si>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</si>
  <si>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</si>
  <si>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</si>
  <si>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</si>
  <si>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</si>
  <si>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</si>
  <si>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</si>
  <si>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</si>
  <si>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</si>
  <si>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</si>
  <si>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</si>
  <si>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</si>
  <si>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</si>
  <si>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</si>
  <si>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</si>
  <si>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</si>
  <si>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</si>
  <si>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</si>
  <si>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</si>
  <si>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</si>
  <si>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</si>
  <si>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</si>
  <si>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</si>
  <si>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</si>
  <si>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</si>
  <si>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</si>
  <si>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</si>
  <si>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</si>
  <si>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</si>
  <si>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</si>
  <si>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</si>
  <si>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</si>
  <si>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</si>
  <si>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Автомобиль легковой, кузов SUV, 5 дверей, сегмент J по классификации Европейской экономической комиссии, привод полный (колесная формула 4х4), двигатель бензиновый, объем двигателя 2,0л, мощность двигателя 238л.с., коробка передач автоматическая восьмиступенчатая 8АТ, комплектация Exclusive, GEELY MONJARO Exclusive.</t>
  </si>
  <si>
    <t>Автомобиль GEELY MONJARO Exclusive</t>
  </si>
  <si>
    <t>Штука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</si>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</sst>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4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484021.0</v>
      </c>
      <c r="E18" s="3" t="s">
        <v>315</v>
      </c>
      <c r="F18" s="3" t="s">
        <v>316</v>
      </c>
      <c r="G18" s="3"/>
      <c r="H18" s="3" t="s">
        <v>317</v>
      </c>
      <c r="I18" s="3" t="s">
        <v>21</v>
      </c>
      <c r="J18" s="4" t="n">
        <v>4209719.44</v>
      </c>
      <c r="K18" s="5" t="n">
        <v>1.0</v>
      </c>
      <c r="L18" s="4" t="n">
        <v>4209719.44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Q21,)</f>
        <v>0.0</v>
      </c>
      <c r="V18" s="4" t="n">
        <f>U18*K18</f>
        <v>0.0</v>
      </c>
      <c r="W18" s="4" t="n">
        <f>X18*ROUNDDOWN(T18,6)</f>
        <v>0.0</v>
      </c>
      <c r="X18" s="5" t="n">
        <f>K18</f>
        <v>1.0</v>
      </c>
      <c r="Y18" s="3" t="n">
        <v>1917493.0</v>
      </c>
    </row>
    <row r="19" ht="12.75" customHeight="true">
      <c r="K19" s="66"/>
      <c r="L19" s="66"/>
    </row>
    <row r="20" ht="15.0" customHeight="true">
      <c r="K20" t="s" s="67">
        <v>318</v>
      </c>
      <c r="L20" s="67"/>
      <c r="M20" t="s" s="67">
        <v>319</v>
      </c>
      <c r="N20" s="67"/>
      <c r="O20" s="67"/>
      <c r="P20" s="67"/>
      <c r="Q20" s="67"/>
      <c r="R20" s="68"/>
      <c r="S20" s="68"/>
      <c r="W20" t="s" s="69">
        <v>320</v>
      </c>
      <c r="X20" s="70"/>
    </row>
    <row r="21" ht="15.0" customHeight="true">
      <c r="L21" s="71" t="n">
        <f>SUM(L18:L18)</f>
        <v>4209719.44</v>
      </c>
      <c r="Q21" s="71" t="n">
        <f>W21/L21</f>
        <v>0.0</v>
      </c>
      <c r="W21" s="71" t="n">
        <f>SUM(W18:W18)</f>
        <v>0.0</v>
      </c>
    </row>
    <row r="22" ht="12.75" customHeight="true">
      <c r="R22" t="s" s="66">
        <v>321</v>
      </c>
      <c r="S22" t="s" s="66">
        <v>322</v>
      </c>
      <c r="T22" s="66"/>
    </row>
    <row r="23" ht="12.75" customHeight="true">
      <c r="D23" t="s" s="72">
        <v>323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4"/>
      <c r="R23" s="75" t="n">
        <f>SUM(V18:V18)</f>
        <v>0.0</v>
      </c>
      <c r="S23" t="n" s="75">
        <v>100.0</v>
      </c>
      <c r="T23" t="s" s="76">
        <v>324</v>
      </c>
    </row>
    <row r="24" ht="15.0" customHeight="true">
      <c r="D24" t="s" s="72">
        <v>325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1" t="n">
        <f>SUMIF(P18:P18,1, V18:V18)</f>
        <v>0.0</v>
      </c>
      <c r="S24" s="71" t="n">
        <f>IF(R23&lt;&gt;0, R24/R23*100,)</f>
        <v>0.0</v>
      </c>
      <c r="T24" s="77" t="str">
        <f>IF(S24&lt;=50," ","РФ/ДНР/ЛНР/ЕАЭС")</f>
        <v> </v>
      </c>
    </row>
    <row r="25" ht="15.0" customHeight="true">
      <c r="D25" t="s" s="72">
        <v>326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IF(R23&lt;&gt;0,R23-R24,)</f>
        <v>0.0</v>
      </c>
      <c r="S25" s="71" t="n">
        <f>IF(R23&lt;&gt;0, R25/R23*100,)</f>
        <v>0.0</v>
      </c>
      <c r="T25" s="77" t="str">
        <f>IF(S25&gt;50,"Импорт", " ")</f>
        <v> </v>
      </c>
    </row>
    <row r="26" ht="15.0" customHeight="true">
      <c r="D26" t="s" s="72">
        <v>327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SUMIF(M18:M18, 0, V18:V18)</f>
        <v>0.0</v>
      </c>
      <c r="S26" s="71" t="n">
        <f>IF(R23&lt;&gt;0, R26/R23*100,)</f>
        <v>0.0</v>
      </c>
      <c r="T26" s="77" t="str">
        <f>IF(S26&lt;=50," ","РЭП (ПО)")</f>
        <v> </v>
      </c>
    </row>
    <row r="27" ht="15.0" customHeight="true">
      <c r="A27" s="6"/>
    </row>
    <row r="28" ht="15.75" customHeight="true">
      <c r="B28" t="s" s="78">
        <v>328</v>
      </c>
    </row>
    <row r="29" ht="19.5" customHeight="true">
      <c r="B29" t="s" s="79">
        <v>329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</row>
    <row r="30" ht="20.25" customHeight="true">
      <c r="B30" t="s" s="80">
        <v>330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</row>
    <row r="31" ht="39.75" customHeight="true">
      <c r="B31" t="s" s="82">
        <v>331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</row>
    <row r="32" ht="19.5" customHeight="true">
      <c r="B32" t="s" s="80">
        <v>332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</row>
    <row r="33" ht="18.0" customHeight="true">
      <c r="B33" t="s" s="80">
        <v>333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22.5" customHeight="true">
      <c r="B34" t="s" s="80">
        <v>334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19.5" customHeight="true">
      <c r="B35" t="s" s="80">
        <v>335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22.5" customHeight="true">
      <c r="B36" t="s" s="80">
        <v>336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34.5" customHeight="true">
      <c r="B37" t="s" s="80">
        <v>337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6.0" customHeight="true">
      <c r="B38" t="s" s="80">
        <v>338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2.25" customHeight="true">
      <c r="B39" t="s" s="84">
        <v>339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</row>
    <row r="40" ht="33.75" customHeight="true">
      <c r="B40" t="s" s="80">
        <v>340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3.75" customHeight="true">
      <c r="B41" t="s" s="80">
        <v>341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124.5" customHeight="true">
      <c r="B42" t="s" s="80">
        <v>342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33.75" customHeight="true">
      <c r="B43" t="s" s="80">
        <v>343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24.75" customHeight="true">
      <c r="A44" s="6"/>
    </row>
  </sheetData>
  <sheetProtection autoFilter="false" sort="false" password="CDB0" sheet="true" scenarios="true" objects="true"/>
  <autoFilter ref="B17:S18"/>
  <mergeCells>
    <mergeCell ref="K20:L20"/>
    <mergeCell ref="M20:Q20"/>
    <mergeCell ref="I14:I16"/>
    <mergeCell ref="J14:J16"/>
    <mergeCell ref="K14:K16"/>
    <mergeCell ref="L14:L16"/>
    <mergeCell ref="D26:Q26"/>
    <mergeCell ref="B42:W42"/>
    <mergeCell ref="B38:W38"/>
    <mergeCell ref="B39:W39"/>
    <mergeCell ref="B40:W40"/>
    <mergeCell ref="B41:W41"/>
    <mergeCell ref="BS15:BT15"/>
    <mergeCell ref="B43:W43"/>
    <mergeCell ref="B37:W37"/>
    <mergeCell ref="D23:Q23"/>
    <mergeCell ref="D24:Q24"/>
    <mergeCell ref="D25:Q25"/>
    <mergeCell ref="B29:W29"/>
    <mergeCell ref="B30:W30"/>
    <mergeCell ref="B31:W31"/>
    <mergeCell ref="B32:W32"/>
    <mergeCell ref="B33:W33"/>
    <mergeCell ref="B34:W34"/>
    <mergeCell ref="B35:W35"/>
    <mergeCell ref="B36:W36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3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2024-06-13T08:24:29Z</dcterms:created>
  <dc:creator>Apache POI</dc:creator>
</cp:coreProperties>
</file>